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10" activeTab="0"/>
  </bookViews>
  <sheets>
    <sheet name="Tabelle1" sheetId="1" r:id="rId1"/>
  </sheets>
  <definedNames>
    <definedName name="SCHWELLE">'Tabelle1'!$B$4</definedName>
    <definedName name="WERT">'Tabelle1'!$B$3</definedName>
    <definedName name="ZIEL_1">'Tabelle1'!$F$7</definedName>
    <definedName name="ZIEL_2">'Tabelle1'!$F$8</definedName>
    <definedName name="ZIEL_3">'Tabelle1'!$F$9</definedName>
  </definedNames>
  <calcPr fullCalcOnLoad="1"/>
</workbook>
</file>

<file path=xl/sharedStrings.xml><?xml version="1.0" encoding="utf-8"?>
<sst xmlns="http://schemas.openxmlformats.org/spreadsheetml/2006/main" count="22" uniqueCount="21">
  <si>
    <t>Rebalancing-Schwelle</t>
  </si>
  <si>
    <t>Fondsname</t>
  </si>
  <si>
    <t>Fondsart</t>
  </si>
  <si>
    <t>Region</t>
  </si>
  <si>
    <t>ComStage iBOXX EUR Sovereigns Germany Capped 3m-2 TR</t>
  </si>
  <si>
    <t>Renten, Staatsanl, 3 M - 2 J</t>
  </si>
  <si>
    <t>Deutschland</t>
  </si>
  <si>
    <t>ComStage MSCI World (zusammengefasst) ***</t>
  </si>
  <si>
    <t>Global</t>
  </si>
  <si>
    <t>ComStage MSCI Emerged Markets</t>
  </si>
  <si>
    <t>Aktien, Schwellenländer</t>
  </si>
  <si>
    <t>Summen</t>
  </si>
  <si>
    <t>Aktien, Industrieländer</t>
  </si>
  <si>
    <t>Wert</t>
  </si>
  <si>
    <t>Zielverteilung</t>
  </si>
  <si>
    <t>Anteil</t>
  </si>
  <si>
    <t>Differenz</t>
  </si>
  <si>
    <t>Abw. Min</t>
  </si>
  <si>
    <t>Abw. Max</t>
  </si>
  <si>
    <t>Depotwert</t>
  </si>
  <si>
    <t>Depot: Anlagen / Verteilung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</si>
</sst>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color indexed="60"/>
      <name val="Trebuchet MS"/>
      <family val="2"/>
    </font>
    <font>
      <b/>
      <sz val="10"/>
      <color indexed="57"/>
      <name val="Trebuchet MS"/>
      <family val="2"/>
    </font>
    <font>
      <sz val="10"/>
      <color indexed="57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0"/>
      <color rgb="FFC00000"/>
      <name val="Trebuchet MS"/>
      <family val="2"/>
    </font>
    <font>
      <b/>
      <sz val="10"/>
      <color theme="9"/>
      <name val="Trebuchet MS"/>
      <family val="2"/>
    </font>
    <font>
      <sz val="10"/>
      <color theme="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8">
    <xf numFmtId="0" fontId="0" fillId="0" borderId="0" xfId="0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4" fontId="42" fillId="0" borderId="0" xfId="57" applyFont="1" applyAlignment="1">
      <alignment/>
    </xf>
    <xf numFmtId="14" fontId="41" fillId="0" borderId="0" xfId="0" applyNumberFormat="1" applyFont="1" applyAlignment="1">
      <alignment/>
    </xf>
    <xf numFmtId="10" fontId="42" fillId="0" borderId="0" xfId="49" applyNumberFormat="1" applyFont="1" applyAlignment="1">
      <alignment/>
    </xf>
    <xf numFmtId="0" fontId="42" fillId="4" borderId="0" xfId="0" applyFont="1" applyFill="1" applyAlignment="1">
      <alignment/>
    </xf>
    <xf numFmtId="0" fontId="41" fillId="3" borderId="0" xfId="0" applyFont="1" applyFill="1" applyAlignment="1">
      <alignment/>
    </xf>
    <xf numFmtId="0" fontId="41" fillId="2" borderId="0" xfId="0" applyFont="1" applyFill="1" applyAlignment="1">
      <alignment/>
    </xf>
    <xf numFmtId="0" fontId="41" fillId="14" borderId="0" xfId="0" applyFont="1" applyFill="1" applyAlignment="1">
      <alignment/>
    </xf>
    <xf numFmtId="0" fontId="42" fillId="16" borderId="0" xfId="0" applyFont="1" applyFill="1" applyAlignment="1">
      <alignment/>
    </xf>
    <xf numFmtId="0" fontId="42" fillId="4" borderId="0" xfId="0" applyFont="1" applyFill="1" applyAlignment="1">
      <alignment horizontal="right"/>
    </xf>
    <xf numFmtId="9" fontId="42" fillId="16" borderId="0" xfId="49" applyFont="1" applyFill="1" applyAlignment="1">
      <alignment/>
    </xf>
    <xf numFmtId="44" fontId="42" fillId="16" borderId="0" xfId="0" applyNumberFormat="1" applyFont="1" applyFill="1" applyAlignment="1">
      <alignment/>
    </xf>
    <xf numFmtId="44" fontId="0" fillId="3" borderId="0" xfId="57" applyFont="1" applyFill="1" applyAlignment="1">
      <alignment/>
    </xf>
    <xf numFmtId="44" fontId="0" fillId="2" borderId="0" xfId="57" applyFont="1" applyFill="1" applyAlignment="1">
      <alignment/>
    </xf>
    <xf numFmtId="44" fontId="0" fillId="14" borderId="0" xfId="57" applyFont="1" applyFill="1" applyAlignment="1">
      <alignment/>
    </xf>
    <xf numFmtId="9" fontId="0" fillId="3" borderId="0" xfId="49" applyFont="1" applyFill="1" applyAlignment="1">
      <alignment/>
    </xf>
    <xf numFmtId="9" fontId="0" fillId="2" borderId="0" xfId="49" applyFont="1" applyFill="1" applyAlignment="1">
      <alignment/>
    </xf>
    <xf numFmtId="9" fontId="0" fillId="14" borderId="0" xfId="49" applyFont="1" applyFill="1" applyAlignment="1">
      <alignment/>
    </xf>
    <xf numFmtId="0" fontId="43" fillId="4" borderId="0" xfId="0" applyFont="1" applyFill="1" applyAlignment="1">
      <alignment horizontal="right"/>
    </xf>
    <xf numFmtId="0" fontId="44" fillId="4" borderId="0" xfId="0" applyFont="1" applyFill="1" applyAlignment="1">
      <alignment horizontal="right"/>
    </xf>
    <xf numFmtId="9" fontId="24" fillId="33" borderId="0" xfId="49" applyFont="1" applyFill="1" applyAlignment="1">
      <alignment/>
    </xf>
    <xf numFmtId="9" fontId="0" fillId="7" borderId="0" xfId="49" applyFont="1" applyFill="1" applyAlignment="1">
      <alignment/>
    </xf>
    <xf numFmtId="9" fontId="38" fillId="3" borderId="0" xfId="0" applyNumberFormat="1" applyFont="1" applyFill="1" applyAlignment="1">
      <alignment/>
    </xf>
    <xf numFmtId="9" fontId="45" fillId="2" borderId="0" xfId="0" applyNumberFormat="1" applyFont="1" applyFill="1" applyAlignment="1">
      <alignment/>
    </xf>
    <xf numFmtId="9" fontId="38" fillId="14" borderId="0" xfId="0" applyNumberFormat="1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51.8515625" style="0" bestFit="1" customWidth="1"/>
    <col min="2" max="2" width="25.00390625" style="0" bestFit="1" customWidth="1"/>
    <col min="3" max="3" width="12.57421875" style="0" bestFit="1" customWidth="1"/>
    <col min="4" max="4" width="13.57421875" style="0" bestFit="1" customWidth="1"/>
    <col min="5" max="5" width="13.140625" style="0" bestFit="1" customWidth="1"/>
    <col min="6" max="6" width="14.00390625" style="0" customWidth="1"/>
  </cols>
  <sheetData>
    <row r="1" spans="1:3" ht="18">
      <c r="A1" s="1" t="s">
        <v>20</v>
      </c>
      <c r="B1" s="2"/>
      <c r="C1" s="2"/>
    </row>
    <row r="2" spans="1:3" ht="15">
      <c r="A2" s="2"/>
      <c r="B2" s="2"/>
      <c r="C2" s="2"/>
    </row>
    <row r="3" spans="1:3" ht="15">
      <c r="A3" s="3" t="s">
        <v>19</v>
      </c>
      <c r="B3" s="4">
        <v>12000</v>
      </c>
      <c r="C3" s="5"/>
    </row>
    <row r="4" spans="1:3" ht="15">
      <c r="A4" s="3" t="s">
        <v>0</v>
      </c>
      <c r="B4" s="6">
        <v>0.2</v>
      </c>
      <c r="C4" s="2"/>
    </row>
    <row r="5" spans="1:3" ht="15">
      <c r="A5" s="2"/>
      <c r="B5" s="3"/>
      <c r="C5" s="3"/>
    </row>
    <row r="6" spans="1:9" ht="15">
      <c r="A6" s="7" t="s">
        <v>1</v>
      </c>
      <c r="B6" s="7" t="s">
        <v>2</v>
      </c>
      <c r="C6" s="7" t="s">
        <v>3</v>
      </c>
      <c r="D6" s="12" t="s">
        <v>13</v>
      </c>
      <c r="E6" s="12" t="s">
        <v>15</v>
      </c>
      <c r="F6" s="12" t="s">
        <v>14</v>
      </c>
      <c r="G6" s="12" t="s">
        <v>16</v>
      </c>
      <c r="H6" s="21" t="s">
        <v>17</v>
      </c>
      <c r="I6" s="22" t="s">
        <v>18</v>
      </c>
    </row>
    <row r="7" spans="1:9" ht="15">
      <c r="A7" s="8" t="s">
        <v>4</v>
      </c>
      <c r="B7" s="8" t="s">
        <v>5</v>
      </c>
      <c r="C7" s="8" t="s">
        <v>6</v>
      </c>
      <c r="D7" s="15">
        <v>2500</v>
      </c>
      <c r="E7" s="18">
        <f>D7/WERT</f>
        <v>0.20833333333333334</v>
      </c>
      <c r="F7" s="18">
        <v>0.3</v>
      </c>
      <c r="G7" s="25">
        <f>E7-ZIEL_1</f>
        <v>-0.09166666666666665</v>
      </c>
      <c r="H7" s="23">
        <f>ZIEL_1-(ZIEL_1*SCHWELLE)</f>
        <v>0.24</v>
      </c>
      <c r="I7" s="24">
        <f>ZIEL_1+(ZIEL_1*SCHWELLE)</f>
        <v>0.36</v>
      </c>
    </row>
    <row r="8" spans="1:9" ht="15">
      <c r="A8" s="9" t="s">
        <v>7</v>
      </c>
      <c r="B8" s="9" t="s">
        <v>12</v>
      </c>
      <c r="C8" s="9" t="s">
        <v>8</v>
      </c>
      <c r="D8" s="16">
        <v>8000</v>
      </c>
      <c r="E8" s="19">
        <f>D8/WERT</f>
        <v>0.6666666666666666</v>
      </c>
      <c r="F8" s="19">
        <v>0.49</v>
      </c>
      <c r="G8" s="26">
        <f>E8-ZIEL_1</f>
        <v>0.36666666666666664</v>
      </c>
      <c r="H8" s="23">
        <f>ZIEL_2-(ZIEL_2*SCHWELLE)</f>
        <v>0.392</v>
      </c>
      <c r="I8" s="24">
        <f>ZIEL_2+(ZIEL_2*SCHWELLE)</f>
        <v>0.588</v>
      </c>
    </row>
    <row r="9" spans="1:9" ht="15">
      <c r="A9" s="10" t="s">
        <v>9</v>
      </c>
      <c r="B9" s="10" t="s">
        <v>10</v>
      </c>
      <c r="C9" s="10" t="s">
        <v>8</v>
      </c>
      <c r="D9" s="17">
        <v>1500</v>
      </c>
      <c r="E9" s="20">
        <f>D9/WERT</f>
        <v>0.125</v>
      </c>
      <c r="F9" s="20">
        <v>0.21</v>
      </c>
      <c r="G9" s="27">
        <f>E9-ZIEL_1</f>
        <v>-0.175</v>
      </c>
      <c r="H9" s="23">
        <f>ZIEL_3-(ZIEL_3*SCHWELLE)</f>
        <v>0.16799999999999998</v>
      </c>
      <c r="I9" s="24">
        <f>ZIEL_3+(ZIEL_3*SCHWELLE)</f>
        <v>0.252</v>
      </c>
    </row>
    <row r="10" spans="1:9" ht="15">
      <c r="A10" s="11" t="s">
        <v>11</v>
      </c>
      <c r="B10" s="11"/>
      <c r="C10" s="11"/>
      <c r="D10" s="14">
        <f>SUM(D7:D9)</f>
        <v>12000</v>
      </c>
      <c r="E10" s="13">
        <f>SUM(E7:E9)</f>
        <v>1</v>
      </c>
      <c r="F10" s="13">
        <f>SUM(F7,F8,F9)</f>
        <v>1</v>
      </c>
      <c r="G10" s="11"/>
      <c r="H10" s="11"/>
      <c r="I10" s="1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Balaning</dc:title>
  <dc:subject/>
  <dc:creator>Jörn Cölsch</dc:creator>
  <cp:keywords/>
  <dc:description/>
  <cp:lastModifiedBy>Jörn Cölsch</cp:lastModifiedBy>
  <dcterms:created xsi:type="dcterms:W3CDTF">2019-05-06T05:08:30Z</dcterms:created>
  <dcterms:modified xsi:type="dcterms:W3CDTF">2019-05-06T05:34:28Z</dcterms:modified>
  <cp:category/>
  <cp:version/>
  <cp:contentType/>
  <cp:contentStatus/>
</cp:coreProperties>
</file>